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puentes\Documents\Francisco\TRANSPARENCIA ACTIVA 2024\PAOLA\SEPTIEMBRE\"/>
    </mc:Choice>
  </mc:AlternateContent>
  <xr:revisionPtr revIDLastSave="0" documentId="8_{6733B0B0-3065-4369-84C2-AA28400F6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3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39" l="1"/>
  <c r="D17" i="39"/>
  <c r="C17" i="39"/>
  <c r="E16" i="39"/>
  <c r="F15" i="39"/>
  <c r="E15" i="39"/>
  <c r="E14" i="39"/>
  <c r="E13" i="39"/>
  <c r="F12" i="39"/>
  <c r="E12" i="39"/>
  <c r="E11" i="39"/>
  <c r="F10" i="39"/>
  <c r="E10" i="39"/>
  <c r="F9" i="39"/>
  <c r="E9" i="39"/>
  <c r="F17" i="39" l="1"/>
  <c r="E17" i="39"/>
</calcChain>
</file>

<file path=xl/sharedStrings.xml><?xml version="1.0" encoding="utf-8"?>
<sst xmlns="http://schemas.openxmlformats.org/spreadsheetml/2006/main" count="15" uniqueCount="15">
  <si>
    <t>ESTADO DE EJECUCIÓN PRESUPUESTO AL 30 DE SEPTIEMBRE  AÑO 2024
AGENCIA DE PROMOCIÓN DE LA INVERSIÓN EXTRANJERA</t>
  </si>
  <si>
    <t>Concepto Presupuestario</t>
  </si>
  <si>
    <t xml:space="preserve"> Presupuesto  Ley Vigente año 2024</t>
  </si>
  <si>
    <t>Ejecutado Total 2024</t>
  </si>
  <si>
    <t>Saldo Presupuestario</t>
  </si>
  <si>
    <t>% de Ejecución</t>
  </si>
  <si>
    <t>21 GASTOS EN PERSONAL</t>
  </si>
  <si>
    <t>22 BIENES Y SERVICIOS DE CONSUMO</t>
  </si>
  <si>
    <t>23 PRESTACIONES DE SEGURIDAD SOCIAL</t>
  </si>
  <si>
    <t>24 TRANSFERENCIAS CORRIENTES</t>
  </si>
  <si>
    <t>25 INTEGROS AL FISCO</t>
  </si>
  <si>
    <t>26 OTROS GASTOS CORRIENTES</t>
  </si>
  <si>
    <t>29 ADQUISICION DE ACTIVOS NO FINANCIEROS</t>
  </si>
  <si>
    <t>34 SERVICIO DE LA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</si>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</sst>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\-#,##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17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5" fillId="0" borderId="1" xfId="2" applyNumberFormat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>
      <alignment horizontal="left" vertical="center" wrapText="1"/>
    </xf>
    <xf numFmtId="10" fontId="5" fillId="0" borderId="3" xfId="5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10" fontId="6" fillId="0" borderId="0" xfId="5" applyNumberFormat="1" applyFont="1" applyFill="1" applyAlignment="1">
      <alignment vertical="center"/>
    </xf>
    <xf numFmtId="10" fontId="5" fillId="0" borderId="1" xfId="5" applyNumberFormat="1" applyFont="1" applyFill="1" applyBorder="1" applyAlignment="1">
      <alignment horizontal="right" vertical="center" wrapText="1"/>
    </xf>
    <xf numFmtId="166" fontId="5" fillId="0" borderId="0" xfId="0" applyNumberFormat="1" applyFont="1" applyAlignment="1">
      <alignment vertical="center" wrapText="1"/>
    </xf>
    <xf numFmtId="0" fontId="4" fillId="2" borderId="1" xfId="3" applyFont="1" applyBorder="1" applyAlignment="1">
      <alignment horizontal="center" vertical="center" wrapText="1"/>
    </xf>
    <xf numFmtId="0" fontId="4" fillId="2" borderId="2" xfId="3" applyFont="1" applyBorder="1" applyAlignment="1">
      <alignment horizontal="center" vertical="center" wrapText="1"/>
    </xf>
    <xf numFmtId="0" fontId="4" fillId="2" borderId="0" xfId="3" applyFont="1" applyBorder="1" applyAlignment="1">
      <alignment horizontal="center" vertical="center" wrapText="1"/>
    </xf>
    <xf numFmtId="0" fontId="4" fillId="2" borderId="4" xfId="3" applyFont="1" applyBorder="1" applyAlignment="1">
      <alignment horizontal="right" vertical="center" wrapText="1"/>
    </xf>
    <xf numFmtId="0" fontId="4" fillId="2" borderId="5" xfId="3" applyFont="1" applyBorder="1" applyAlignment="1">
      <alignment horizontal="right" vertical="center" wrapText="1"/>
    </xf>
  </cellXfs>
  <cellStyles count="178">
    <cellStyle name="Énfasis1" xfId="3" builtinId="29"/>
    <cellStyle name="Hipervínculo" xfId="72" builtinId="8" hidden="1"/>
    <cellStyle name="Hipervínculo" xfId="76" builtinId="8" hidden="1"/>
    <cellStyle name="Hipervínculo" xfId="80" builtinId="8" hidden="1"/>
    <cellStyle name="Hipervínculo" xfId="84" builtinId="8" hidden="1"/>
    <cellStyle name="Hipervínculo" xfId="88" builtinId="8" hidden="1"/>
    <cellStyle name="Hipervínculo" xfId="92" builtinId="8" hidden="1"/>
    <cellStyle name="Hipervínculo" xfId="96" builtinId="8" hidden="1"/>
    <cellStyle name="Hipervínculo" xfId="100" builtinId="8" hidden="1"/>
    <cellStyle name="Hipervínculo" xfId="104" builtinId="8" hidden="1"/>
    <cellStyle name="Hipervínculo" xfId="108" builtinId="8" hidden="1"/>
    <cellStyle name="Hipervínculo" xfId="112" builtinId="8" hidden="1"/>
    <cellStyle name="Hipervínculo" xfId="116" builtinId="8" hidden="1"/>
    <cellStyle name="Hipervínculo" xfId="120" builtinId="8" hidden="1"/>
    <cellStyle name="Hipervínculo" xfId="124" builtinId="8" hidden="1"/>
    <cellStyle name="Hipervínculo" xfId="128" builtinId="8" hidden="1"/>
    <cellStyle name="Hipervínculo" xfId="132" builtinId="8" hidden="1"/>
    <cellStyle name="Hipervínculo" xfId="136" builtinId="8" hidden="1"/>
    <cellStyle name="Hipervínculo" xfId="140" builtinId="8" hidden="1"/>
    <cellStyle name="Hipervínculo" xfId="144" builtinId="8" hidden="1"/>
    <cellStyle name="Hipervínculo" xfId="148" builtinId="8" hidden="1"/>
    <cellStyle name="Hipervínculo" xfId="152" builtinId="8" hidden="1"/>
    <cellStyle name="Hipervínculo" xfId="156" builtinId="8" hidden="1"/>
    <cellStyle name="Hipervínculo" xfId="160" builtinId="8" hidden="1"/>
    <cellStyle name="Hipervínculo" xfId="164" builtinId="8" hidden="1"/>
    <cellStyle name="Hipervínculo" xfId="168" builtinId="8" hidden="1"/>
    <cellStyle name="Hipervínculo" xfId="172" builtinId="8" hidden="1"/>
    <cellStyle name="Hipervínculo" xfId="174" builtinId="8" hidden="1"/>
    <cellStyle name="Hipervínculo" xfId="170" builtinId="8" hidden="1"/>
    <cellStyle name="Hipervínculo" xfId="166" builtinId="8" hidden="1"/>
    <cellStyle name="Hipervínculo" xfId="162" builtinId="8" hidden="1"/>
    <cellStyle name="Hipervínculo" xfId="158" builtinId="8" hidden="1"/>
    <cellStyle name="Hipervínculo" xfId="154" builtinId="8" hidden="1"/>
    <cellStyle name="Hipervínculo" xfId="150" builtinId="8" hidden="1"/>
    <cellStyle name="Hipervínculo" xfId="146" builtinId="8" hidden="1"/>
    <cellStyle name="Hipervínculo" xfId="142" builtinId="8" hidden="1"/>
    <cellStyle name="Hipervínculo" xfId="138" builtinId="8" hidden="1"/>
    <cellStyle name="Hipervínculo" xfId="134" builtinId="8" hidden="1"/>
    <cellStyle name="Hipervínculo" xfId="130" builtinId="8" hidden="1"/>
    <cellStyle name="Hipervínculo" xfId="126" builtinId="8" hidden="1"/>
    <cellStyle name="Hipervínculo" xfId="122" builtinId="8" hidden="1"/>
    <cellStyle name="Hipervínculo" xfId="118" builtinId="8" hidden="1"/>
    <cellStyle name="Hipervínculo" xfId="114" builtinId="8" hidden="1"/>
    <cellStyle name="Hipervínculo" xfId="110" builtinId="8" hidden="1"/>
    <cellStyle name="Hipervínculo" xfId="106" builtinId="8" hidden="1"/>
    <cellStyle name="Hipervínculo" xfId="102" builtinId="8" hidden="1"/>
    <cellStyle name="Hipervínculo" xfId="98" builtinId="8" hidden="1"/>
    <cellStyle name="Hipervínculo" xfId="94" builtinId="8" hidden="1"/>
    <cellStyle name="Hipervínculo" xfId="90" builtinId="8" hidden="1"/>
    <cellStyle name="Hipervínculo" xfId="86" builtinId="8" hidden="1"/>
    <cellStyle name="Hipervínculo" xfId="82" builtinId="8" hidden="1"/>
    <cellStyle name="Hipervínculo" xfId="78" builtinId="8" hidden="1"/>
    <cellStyle name="Hipervínculo" xfId="74" builtinId="8" hidden="1"/>
    <cellStyle name="Hipervínculo" xfId="70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8" builtinId="8" hidden="1"/>
    <cellStyle name="Hipervínculo" xfId="66" builtinId="8" hidden="1"/>
    <cellStyle name="Hipervínculo" xfId="58" builtinId="8" hidden="1"/>
    <cellStyle name="Hipervínculo" xfId="50" builtinId="8" hidden="1"/>
    <cellStyle name="Hipervínculo" xfId="42" builtinId="8" hidden="1"/>
    <cellStyle name="Hipervínculo" xfId="34" builtinId="8" hidden="1"/>
    <cellStyle name="Hipervínculo" xfId="26" builtinId="8" hidden="1"/>
    <cellStyle name="Hipervínculo" xfId="14" builtinId="8" hidden="1"/>
    <cellStyle name="Hipervínculo" xfId="16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18" builtinId="8" hidden="1"/>
    <cellStyle name="Hipervínculo" xfId="10" builtinId="8" hidden="1"/>
    <cellStyle name="Hipervínculo" xfId="12" builtinId="8" hidden="1"/>
    <cellStyle name="Hipervínculo" xfId="8" builtinId="8" hidden="1"/>
    <cellStyle name="Hipervínculo" xfId="6" builtinId="8" hidden="1"/>
    <cellStyle name="Hipervínculo visitado" xfId="85" builtinId="9" hidden="1"/>
    <cellStyle name="Hipervínculo visitado" xfId="87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6" builtinId="9" hidden="1"/>
    <cellStyle name="Hipervínculo visitado" xfId="169" builtinId="9" hidden="1"/>
    <cellStyle name="Hipervínculo visitado" xfId="161" builtinId="9" hidden="1"/>
    <cellStyle name="Hipervínculo visitado" xfId="153" builtinId="9" hidden="1"/>
    <cellStyle name="Hipervínculo visitado" xfId="145" builtinId="9" hidden="1"/>
    <cellStyle name="Hipervínculo visitado" xfId="137" builtinId="9" hidden="1"/>
    <cellStyle name="Hipervínculo visitado" xfId="129" builtinId="9" hidden="1"/>
    <cellStyle name="Hipervínculo visitado" xfId="121" builtinId="9" hidden="1"/>
    <cellStyle name="Hipervínculo visitado" xfId="113" builtinId="9" hidden="1"/>
    <cellStyle name="Hipervínculo visitado" xfId="105" builtinId="9" hidden="1"/>
    <cellStyle name="Hipervínculo visitado" xfId="97" builtinId="9" hidden="1"/>
    <cellStyle name="Hipervínculo visitado" xfId="89" builtinId="9" hidden="1"/>
    <cellStyle name="Hipervínculo visitado" xfId="39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73" builtinId="9" hidden="1"/>
    <cellStyle name="Hipervínculo visitado" xfId="57" builtinId="9" hidden="1"/>
    <cellStyle name="Hipervínculo visitado" xfId="41" builtinId="9" hidden="1"/>
    <cellStyle name="Hipervínculo visitado" xfId="21" builtinId="9" hidden="1"/>
    <cellStyle name="Hipervínculo visitado" xfId="23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25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9" builtinId="9" hidden="1"/>
    <cellStyle name="Hipervínculo visitado" xfId="11" builtinId="9" hidden="1"/>
    <cellStyle name="Hipervínculo visitado" xfId="7" builtinId="9" hidden="1"/>
    <cellStyle name="Millares" xfId="2" builtinId="3"/>
    <cellStyle name="Millares 2" xfId="177" xr:uid="{00000000-0005-0000-0000-0000AD000000}"/>
    <cellStyle name="Millares 5" xfId="4" xr:uid="{00000000-0005-0000-0000-0000AE000000}"/>
    <cellStyle name="Normal" xfId="0" builtinId="0"/>
    <cellStyle name="Normal 2" xfId="1" xr:uid="{00000000-0005-0000-0000-0000B0000000}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Hoja1!$C$7</c:f>
              <c:strCache>
                <c:ptCount val="1"/>
                <c:pt idx="0">
                  <c:v> Presupuesto  Ley Vigente año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Hoja1!$B$8:$B$17</c:f>
              <c:strCache>
                <c:ptCount val="10"/>
                <c:pt idx="1">
                  <c:v> 21 GASTOS EN PERSONAL </c:v>
                </c:pt>
                <c:pt idx="2">
                  <c:v> 22 BIENES Y SERVICIOS DE CONSUMO </c:v>
                </c:pt>
                <c:pt idx="3">
                  <c:v> 23 PRESTACIONES DE SEGURIDAD SOCIAL </c:v>
                </c:pt>
                <c:pt idx="4">
                  <c:v> 24 TRANSFERENCIAS CORRIENTES </c:v>
                </c:pt>
                <c:pt idx="5">
                  <c:v> 25 INTEGROS AL FISCO </c:v>
                </c:pt>
                <c:pt idx="6">
                  <c:v> 26 OTROS GASTOS CORRIENTES </c:v>
                </c:pt>
                <c:pt idx="7">
                  <c:v> 29 ADQUISICION DE ACTIVOS NO FINANCIEROS </c:v>
                </c:pt>
                <c:pt idx="8">
                  <c:v> 34 SERVICIO DE LA DEUDA </c:v>
                </c:pt>
                <c:pt idx="9">
                  <c:v> TOTAL </c:v>
                </c:pt>
              </c:strCache>
            </c:strRef>
          </c:cat>
          <c:val>
            <c:numRef>
              <c:f>Hoja1!$C$8:$C$17</c:f>
              <c:numCache>
                <c:formatCode>#,##0_ ;\-#,##0\ </c:formatCode>
                <c:ptCount val="10"/>
                <c:pt idx="1">
                  <c:v>3638997000</c:v>
                </c:pt>
                <c:pt idx="2">
                  <c:v>1333655000</c:v>
                </c:pt>
                <c:pt idx="3">
                  <c:v>0</c:v>
                </c:pt>
                <c:pt idx="4">
                  <c:v>721145000</c:v>
                </c:pt>
                <c:pt idx="5">
                  <c:v>20100</c:v>
                </c:pt>
                <c:pt idx="6">
                  <c:v>0</c:v>
                </c:pt>
                <c:pt idx="7">
                  <c:v>43129000</c:v>
                </c:pt>
                <c:pt idx="8">
                  <c:v>392558100</c:v>
                </c:pt>
                <c:pt idx="9">
                  <c:v>6129504200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4-4EE1-8950-81851326F84B}"/>
            </c:ext>
          </c:extLst>
        </c:ser>
        <c:ser>
          <c:idx val="1"/>
          <c:order val="1"/>
          <c:tx>
            <c:strRef>
              <c:f>Hoja1!$D$7</c:f>
              <c:strCache>
                <c:ptCount val="1"/>
                <c:pt idx="0">
                  <c:v>Ejecutado Total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Hoja1!$B$8:$B$17</c:f>
              <c:strCache>
                <c:ptCount val="10"/>
                <c:pt idx="1">
                  <c:v> 21 GASTOS EN PERSONAL </c:v>
                </c:pt>
                <c:pt idx="2">
                  <c:v> 22 BIENES Y SERVICIOS DE CONSUMO </c:v>
                </c:pt>
                <c:pt idx="3">
                  <c:v> 23 PRESTACIONES DE SEGURIDAD SOCIAL </c:v>
                </c:pt>
                <c:pt idx="4">
                  <c:v> 24 TRANSFERENCIAS CORRIENTES </c:v>
                </c:pt>
                <c:pt idx="5">
                  <c:v> 25 INTEGROS AL FISCO </c:v>
                </c:pt>
                <c:pt idx="6">
                  <c:v> 26 OTROS GASTOS CORRIENTES </c:v>
                </c:pt>
                <c:pt idx="7">
                  <c:v> 29 ADQUISICION DE ACTIVOS NO FINANCIEROS </c:v>
                </c:pt>
                <c:pt idx="8">
                  <c:v> 34 SERVICIO DE LA DEUDA </c:v>
                </c:pt>
                <c:pt idx="9">
                  <c:v> TOTAL </c:v>
                </c:pt>
              </c:strCache>
            </c:strRef>
          </c:cat>
          <c:val>
            <c:numRef>
              <c:f>Hoja1!$D$8:$D$17</c:f>
              <c:numCache>
                <c:formatCode>#,##0_ ;\-#,##0\ </c:formatCode>
                <c:ptCount val="10"/>
                <c:pt idx="1">
                  <c:v>2340336077</c:v>
                </c:pt>
                <c:pt idx="2">
                  <c:v>813297018</c:v>
                </c:pt>
                <c:pt idx="3">
                  <c:v>0</c:v>
                </c:pt>
                <c:pt idx="4">
                  <c:v>465333334</c:v>
                </c:pt>
                <c:pt idx="5">
                  <c:v>55545304</c:v>
                </c:pt>
                <c:pt idx="6">
                  <c:v>0</c:v>
                </c:pt>
                <c:pt idx="7">
                  <c:v>26943034</c:v>
                </c:pt>
                <c:pt idx="8">
                  <c:v>393568194</c:v>
                </c:pt>
                <c:pt idx="9">
                  <c:v>4095022961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4-4EE1-8950-81851326F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42853168"/>
        <c:axId val="-742849360"/>
      </c:barChart>
      <c:lineChart>
        <c:grouping val="standard"/>
        <c:varyColors val="0"/>
        <c:ser>
          <c:idx val="2"/>
          <c:order val="2"/>
          <c:tx>
            <c:strRef>
              <c:f>Hoja1!$F$7</c:f>
              <c:strCache>
                <c:ptCount val="1"/>
                <c:pt idx="0">
                  <c:v>% de Ejecución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Hoja1!$B$8:$B$17</c:f>
              <c:strCache>
                <c:ptCount val="10"/>
                <c:pt idx="1">
                  <c:v> 21 GASTOS EN PERSONAL </c:v>
                </c:pt>
                <c:pt idx="2">
                  <c:v> 22 BIENES Y SERVICIOS DE CONSUMO </c:v>
                </c:pt>
                <c:pt idx="3">
                  <c:v> 23 PRESTACIONES DE SEGURIDAD SOCIAL </c:v>
                </c:pt>
                <c:pt idx="4">
                  <c:v> 24 TRANSFERENCIAS CORRIENTES </c:v>
                </c:pt>
                <c:pt idx="5">
                  <c:v> 25 INTEGROS AL FISCO </c:v>
                </c:pt>
                <c:pt idx="6">
                  <c:v> 26 OTROS GASTOS CORRIENTES </c:v>
                </c:pt>
                <c:pt idx="7">
                  <c:v> 29 ADQUISICION DE ACTIVOS NO FINANCIEROS </c:v>
                </c:pt>
                <c:pt idx="8">
                  <c:v> 34 SERVICIO DE LA DEUDA </c:v>
                </c:pt>
                <c:pt idx="9">
                  <c:v> TOTAL </c:v>
                </c:pt>
              </c:strCache>
            </c:strRef>
          </c:cat>
          <c:val>
            <c:numRef>
              <c:f>Hoja1!$F$8:$F$17</c:f>
              <c:numCache>
                <c:formatCode>0.00%</c:formatCode>
                <c:ptCount val="10"/>
                <c:pt idx="1">
                  <c:v>0.64312668490795677</c:v>
                </c:pt>
                <c:pt idx="2">
                  <c:v>0.60982564306361087</c:v>
                </c:pt>
                <c:pt idx="4">
                  <c:v>0.64527013846036507</c:v>
                </c:pt>
                <c:pt idx="7">
                  <c:v>0.62470806186092886</c:v>
                </c:pt>
                <c:pt idx="8">
                  <c:v>1.0025731070126944</c:v>
                </c:pt>
                <c:pt idx="9">
                  <c:v>0.66808388205362512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4-4EE1-8950-81851326F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2848816"/>
        <c:axId val="-742841200"/>
      </c:lineChart>
      <c:catAx>
        <c:axId val="-74285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2849360"/>
        <c:crosses val="autoZero"/>
        <c:auto val="1"/>
        <c:lblAlgn val="ctr"/>
        <c:lblOffset val="100"/>
        <c:noMultiLvlLbl val="0"/>
      </c:catAx>
      <c:valAx>
        <c:axId val="-74284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2853168"/>
        <c:crosses val="autoZero"/>
        <c:crossBetween val="between"/>
      </c:valAx>
      <c:valAx>
        <c:axId val="-7428412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2848816"/>
        <c:crosses val="max"/>
        <c:crossBetween val="between"/>
      </c:valAx>
      <c:catAx>
        <c:axId val="-742848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742841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2190750</xdr:colOff>
      <xdr:row>18</xdr:row>
      <xdr:rowOff>171450</xdr:rowOff>
    </xdr:from>
    <xdr:to>
      <xdr:col>6</xdr:col>
      <xdr:colOff>381000</xdr:colOff>
      <xdr:row>33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J17"/>
  <sheetViews>
    <sheetView tabSelected="1" workbookViewId="0">
      <selection activeCell="H11" sqref="H11"/>
    </sheetView>
  </sheetViews>
  <sheetFormatPr defaultColWidth="10.85546875" defaultRowHeight="15"/>
  <cols>
    <col min="1" max="1" width="7.28515625" style="1" customWidth="1"/>
    <col min="2" max="2" width="34" style="1" customWidth="1"/>
    <col min="3" max="3" width="19.140625" style="1" customWidth="1"/>
    <col min="4" max="4" width="14.7109375" style="1" customWidth="1"/>
    <col min="5" max="5" width="14.85546875" style="1" customWidth="1"/>
    <col min="6" max="6" width="13" style="1" customWidth="1"/>
    <col min="7" max="7" width="14.140625" style="1" customWidth="1"/>
    <col min="8" max="8" width="13.5703125" style="1" customWidth="1"/>
    <col min="9" max="9" width="13.85546875" style="1" customWidth="1"/>
    <col min="10" max="10" width="12.7109375" style="1" bestFit="1" customWidth="1"/>
    <col min="11" max="16384" width="10.85546875" style="1"/>
  </cols>
  <sheetData>
    <row r="5" spans="2:10" ht="38.25" customHeight="1">
      <c r="B5" s="12" t="s">
        <v>0</v>
      </c>
      <c r="C5" s="13"/>
      <c r="D5" s="13"/>
      <c r="E5" s="13"/>
    </row>
    <row r="7" spans="2:10" ht="15" customHeight="1">
      <c r="B7" s="14" t="s">
        <v>1</v>
      </c>
      <c r="C7" s="11" t="s">
        <v>2</v>
      </c>
      <c r="D7" s="11" t="s">
        <v>3</v>
      </c>
      <c r="E7" s="11" t="s">
        <v>4</v>
      </c>
      <c r="F7" s="11" t="s">
        <v>5</v>
      </c>
    </row>
    <row r="8" spans="2:10" s="2" customFormat="1">
      <c r="B8" s="15"/>
      <c r="C8" s="11"/>
      <c r="D8" s="11"/>
      <c r="E8" s="11"/>
      <c r="F8" s="11"/>
    </row>
    <row r="9" spans="2:10" s="6" customFormat="1" ht="35.25" customHeight="1">
      <c r="B9" s="4" t="s">
        <v>6</v>
      </c>
      <c r="C9" s="3">
        <v>3638997000</v>
      </c>
      <c r="D9" s="3">
        <v>2340336077</v>
      </c>
      <c r="E9" s="3">
        <f>+C9-D9</f>
        <v>1298660923</v>
      </c>
      <c r="F9" s="5">
        <f>+D9/C9</f>
        <v>0.64312668490795677</v>
      </c>
      <c r="G9" s="10"/>
      <c r="H9" s="7"/>
    </row>
    <row r="10" spans="2:10" s="6" customFormat="1" ht="20.100000000000001" customHeight="1">
      <c r="B10" s="4" t="s">
        <v>7</v>
      </c>
      <c r="C10" s="3">
        <v>1333655000</v>
      </c>
      <c r="D10" s="3">
        <v>813297018</v>
      </c>
      <c r="E10" s="3">
        <f t="shared" ref="E10:E16" si="0">+C10-D10</f>
        <v>520357982</v>
      </c>
      <c r="F10" s="5">
        <f t="shared" ref="F10:F17" si="1">+D10/C10</f>
        <v>0.60982564306361087</v>
      </c>
      <c r="G10" s="10"/>
      <c r="H10" s="7"/>
    </row>
    <row r="11" spans="2:10" s="6" customFormat="1" ht="31.5" customHeight="1">
      <c r="B11" s="4" t="s">
        <v>8</v>
      </c>
      <c r="C11" s="3">
        <v>0</v>
      </c>
      <c r="D11" s="3">
        <v>0</v>
      </c>
      <c r="E11" s="3">
        <f t="shared" si="0"/>
        <v>0</v>
      </c>
      <c r="F11" s="5"/>
      <c r="G11" s="7"/>
      <c r="H11" s="7"/>
      <c r="I11" s="7"/>
      <c r="J11" s="8"/>
    </row>
    <row r="12" spans="2:10" s="6" customFormat="1" ht="20.100000000000001" customHeight="1">
      <c r="B12" s="4" t="s">
        <v>9</v>
      </c>
      <c r="C12" s="3">
        <v>721145000</v>
      </c>
      <c r="D12" s="3">
        <v>465333334</v>
      </c>
      <c r="E12" s="3">
        <f t="shared" si="0"/>
        <v>255811666</v>
      </c>
      <c r="F12" s="9">
        <f t="shared" si="1"/>
        <v>0.64527013846036507</v>
      </c>
    </row>
    <row r="13" spans="2:10" s="6" customFormat="1" ht="20.100000000000001" customHeight="1">
      <c r="B13" s="4" t="s">
        <v>10</v>
      </c>
      <c r="C13" s="3">
        <v>20100</v>
      </c>
      <c r="D13" s="3">
        <v>55545304</v>
      </c>
      <c r="E13" s="3">
        <f t="shared" si="0"/>
        <v>-55525204</v>
      </c>
      <c r="F13" s="9"/>
    </row>
    <row r="14" spans="2:10" s="6" customFormat="1" ht="20.100000000000001" customHeight="1">
      <c r="B14" s="4" t="s">
        <v>11</v>
      </c>
      <c r="C14" s="3">
        <v>0</v>
      </c>
      <c r="D14" s="3">
        <v>0</v>
      </c>
      <c r="E14" s="3">
        <f t="shared" si="0"/>
        <v>0</v>
      </c>
      <c r="F14" s="9"/>
    </row>
    <row r="15" spans="2:10" s="6" customFormat="1" ht="30" customHeight="1">
      <c r="B15" s="4" t="s">
        <v>12</v>
      </c>
      <c r="C15" s="3">
        <v>43129000</v>
      </c>
      <c r="D15" s="3">
        <v>26943034</v>
      </c>
      <c r="E15" s="3">
        <f t="shared" si="0"/>
        <v>16185966</v>
      </c>
      <c r="F15" s="9">
        <f t="shared" si="1"/>
        <v>0.62470806186092886</v>
      </c>
    </row>
    <row r="16" spans="2:10" s="6" customFormat="1" ht="17.25" customHeight="1">
      <c r="B16" s="4" t="s">
        <v>13</v>
      </c>
      <c r="C16" s="3">
        <v>392558100</v>
      </c>
      <c r="D16" s="3">
        <v>393568194</v>
      </c>
      <c r="E16" s="3">
        <f t="shared" si="0"/>
        <v>-1010094</v>
      </c>
      <c r="F16" s="9">
        <f t="shared" si="1"/>
        <v>1.0025731070126944</v>
      </c>
    </row>
    <row r="17" spans="2:6" s="6" customFormat="1" ht="20.100000000000001" customHeight="1">
      <c r="B17" s="4" t="s">
        <v>14</v>
      </c>
      <c r="C17" s="3">
        <f>SUM(C9:C16)</f>
        <v>6129504200</v>
      </c>
      <c r="D17" s="3">
        <f t="shared" ref="D17:E17" si="2">SUM(D9:D16)</f>
        <v>4095022961</v>
      </c>
      <c r="E17" s="3">
        <f t="shared" si="2"/>
        <v>2034481239</v>
      </c>
      <c r="F17" s="9">
        <f t="shared" si="1"/>
        <v>0.66808388205362512</v>
      </c>
    </row>
  </sheetData>
  <mergeCells count="6">
    <mergeCell ref="F7:F8"/>
    <mergeCell ref="B5:E5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Feres</dc:creator>
  <cp:keywords/>
  <dc:description/>
  <cp:lastModifiedBy/>
  <cp:revision/>
  <dcterms:created xsi:type="dcterms:W3CDTF">2012-07-06T14:51:34Z</dcterms:created>
  <dcterms:modified xsi:type="dcterms:W3CDTF">2024-10-16T14:32:06Z</dcterms:modified>
  <cp:category/>
  <cp:contentStatus/>
</cp:coreProperties>
</file>